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ou\Singer Vielle Dropbox\Louanne Malan\Singer Vielle\Client Details\Kentstone Properties\Westbury, Brunel Centre\"/>
    </mc:Choice>
  </mc:AlternateContent>
  <xr:revisionPtr revIDLastSave="0" documentId="13_ncr:1_{183F5148-8157-4725-939C-106FBDC270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I14" i="1"/>
  <c r="I12" i="1"/>
  <c r="I11" i="1"/>
  <c r="I10" i="1"/>
  <c r="I7" i="1"/>
  <c r="I8" i="1"/>
  <c r="I6" i="1"/>
  <c r="H15" i="1"/>
  <c r="I15" i="1" l="1"/>
  <c r="K8" i="1"/>
  <c r="K9" i="1"/>
  <c r="K7" i="1"/>
  <c r="K6" i="1"/>
  <c r="L6" i="1" l="1"/>
  <c r="L7" i="1"/>
  <c r="L8" i="1"/>
  <c r="L9" i="1"/>
  <c r="L15" i="1" l="1"/>
</calcChain>
</file>

<file path=xl/sharedStrings.xml><?xml version="1.0" encoding="utf-8"?>
<sst xmlns="http://schemas.openxmlformats.org/spreadsheetml/2006/main" count="60" uniqueCount="42">
  <si>
    <t>Tenant</t>
  </si>
  <si>
    <t>Lease Expiry</t>
  </si>
  <si>
    <t>Lease Start</t>
  </si>
  <si>
    <t>Rent Per Annum</t>
  </si>
  <si>
    <t>Comments</t>
  </si>
  <si>
    <t>Total</t>
  </si>
  <si>
    <t>Rent Review</t>
  </si>
  <si>
    <t>Area (Sq Ft)</t>
  </si>
  <si>
    <t>Break Option</t>
  </si>
  <si>
    <t>WAULT to expiry</t>
  </si>
  <si>
    <t>The Brunel Centre, West Wiltshire Trading Estate, Westbury, BA13 4QT</t>
  </si>
  <si>
    <t>Unit</t>
  </si>
  <si>
    <t>Units 1-3</t>
  </si>
  <si>
    <t>Tube &amp; Valve Supply Ltd</t>
  </si>
  <si>
    <t>25/10/2027</t>
  </si>
  <si>
    <t>Units 4-5</t>
  </si>
  <si>
    <t>Mr Paul Magson (t/a Oakhouse Foods)</t>
  </si>
  <si>
    <t>18/10/2025</t>
  </si>
  <si>
    <t>Units 6-7</t>
  </si>
  <si>
    <t>Unique Signs</t>
  </si>
  <si>
    <t>Unit 8</t>
  </si>
  <si>
    <t>Unit 9</t>
  </si>
  <si>
    <t>AA Wargames Ltd</t>
  </si>
  <si>
    <t>Unit 10</t>
  </si>
  <si>
    <t>Mr Steve &amp; Mrs Charlotte Judson (t/a Triple Helix Wargames)</t>
  </si>
  <si>
    <t>Unit 11</t>
  </si>
  <si>
    <t>Unit 12</t>
  </si>
  <si>
    <t>Units 13-15</t>
  </si>
  <si>
    <t>Mobility Works Ltd</t>
  </si>
  <si>
    <t>Rent Per Sq Ft</t>
  </si>
  <si>
    <t>~</t>
  </si>
  <si>
    <t xml:space="preserve">Mr Spencer Elton </t>
  </si>
  <si>
    <t>Mr Colin Broad</t>
  </si>
  <si>
    <t xml:space="preserve">•  Let on a long lease (125 years)                                                        </t>
  </si>
  <si>
    <t xml:space="preserve">Whitehorse </t>
  </si>
  <si>
    <t>•  Lease renewal
•  Tenant has been in occupation since November 2018
•  Rent deposit of £3,880.64 held</t>
  </si>
  <si>
    <t>•  Traded as Oakhouse Foods since July 2007
•  Rent deposit of £4,337.93 held</t>
  </si>
  <si>
    <t>•  New letting
•  Unit refurbished in 2023
•  Rent deposit of £3,694.55 held</t>
  </si>
  <si>
    <t>•  Tenant has been occupation since October 2015</t>
  </si>
  <si>
    <t>•  Tenant has been occupation since October 2015
•  Rent deposit of £1,400.65 held</t>
  </si>
  <si>
    <t>• Tenant has been in occupation since August 2016
•  Rent deposit of £2801.01 held</t>
  </si>
  <si>
    <t>•  Tenant has been in occupation of the subject units since June 2013 and has been situated on the estate since 2007
•  Rent deposit of £3,523.84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</si>
</sst>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&quot;£&quot;#,##0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 vertical="center"/>
    </xf>
    <xf numFmtId="49" fontId="0" fillId="3" borderId="7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14" fontId="0" fillId="3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left" vertical="center" wrapText="1"/>
    </xf>
    <xf numFmtId="49" fontId="0" fillId="3" borderId="8" xfId="0" applyNumberFormat="1" applyFill="1" applyBorder="1" applyAlignment="1">
      <alignment horizontal="left" vertical="center" wrapText="1"/>
    </xf>
    <xf numFmtId="14" fontId="0" fillId="3" borderId="8" xfId="0" applyNumberForma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65" fontId="0" fillId="2" borderId="14" xfId="1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center" vertical="center" wrapText="1"/>
    </xf>
    <xf numFmtId="166" fontId="0" fillId="3" borderId="12" xfId="1" applyNumberFormat="1" applyFont="1" applyFill="1" applyBorder="1" applyAlignment="1">
      <alignment horizontal="center" vertical="center"/>
    </xf>
    <xf numFmtId="166" fontId="0" fillId="2" borderId="14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166" fontId="0" fillId="2" borderId="12" xfId="1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/>
    </xf>
    <xf numFmtId="49" fontId="2" fillId="2" borderId="8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/>
    <xf numFmtId="165" fontId="2" fillId="2" borderId="8" xfId="0" applyNumberFormat="1" applyFont="1" applyFill="1" applyBorder="1" applyAlignment="1">
      <alignment horizontal="center"/>
    </xf>
    <xf numFmtId="166" fontId="2" fillId="2" borderId="14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left"/>
    </xf>
    <xf numFmtId="49" fontId="0" fillId="3" borderId="12" xfId="0" applyNumberForma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Comma 2" xfId="2" xr:uid="{00000000-0005-0000-0000-000000000000}"/>
    <cellStyle name="Comma 2 2" xfId="4" xr:uid="{00000000-0005-0000-0000-000001000000}"/>
    <cellStyle name="Currency" xfId="1" builtinId="4"/>
    <cellStyle name="Currency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9AD5EF"/>
      <color rgb="FFCF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7"/>
  <sheetViews>
    <sheetView tabSelected="1" zoomScale="90" zoomScaleNormal="90" workbookViewId="0">
      <selection activeCell="J19" sqref="J19"/>
    </sheetView>
  </sheetViews>
  <sheetFormatPr defaultRowHeight="14.5" x14ac:dyDescent="0.35"/>
  <cols>
    <col min="1" max="1" width="23.08984375" bestFit="1" customWidth="1"/>
    <col min="2" max="2" width="30.1796875" customWidth="1"/>
    <col min="3" max="3" width="16.08984375" customWidth="1"/>
    <col min="4" max="4" width="15.453125" customWidth="1"/>
    <col min="5" max="5" width="15.36328125" customWidth="1"/>
    <col min="6" max="6" width="12.6328125" bestFit="1" customWidth="1"/>
    <col min="7" max="7" width="12.36328125" bestFit="1" customWidth="1"/>
    <col min="8" max="8" width="15.6328125" style="1" bestFit="1" customWidth="1"/>
    <col min="9" max="9" width="13.36328125" style="1" customWidth="1"/>
    <col min="10" max="10" width="65.81640625" style="8" customWidth="1"/>
    <col min="11" max="11" width="16.90625" hidden="1" customWidth="1"/>
    <col min="12" max="12" width="8.90625" hidden="1" customWidth="1"/>
  </cols>
  <sheetData>
    <row r="2" spans="1:12" x14ac:dyDescent="0.35">
      <c r="A2" s="73" t="s">
        <v>10</v>
      </c>
      <c r="B2" s="74"/>
      <c r="C2" s="74"/>
      <c r="D2" s="74"/>
      <c r="E2" s="74"/>
      <c r="F2" s="74"/>
      <c r="G2" s="74"/>
      <c r="H2" s="74"/>
      <c r="I2" s="74"/>
      <c r="J2" s="75"/>
    </row>
    <row r="3" spans="1:12" ht="18.5" customHeight="1" x14ac:dyDescent="0.35">
      <c r="A3" s="76"/>
      <c r="B3" s="77"/>
      <c r="C3" s="77"/>
      <c r="D3" s="77"/>
      <c r="E3" s="77"/>
      <c r="F3" s="77"/>
      <c r="G3" s="77"/>
      <c r="H3" s="77"/>
      <c r="I3" s="77"/>
      <c r="J3" s="78"/>
      <c r="K3" t="s">
        <v>9</v>
      </c>
    </row>
    <row r="4" spans="1:12" x14ac:dyDescent="0.35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2" s="2" customFormat="1" x14ac:dyDescent="0.35">
      <c r="A5" s="9" t="s">
        <v>11</v>
      </c>
      <c r="B5" s="21" t="s">
        <v>0</v>
      </c>
      <c r="C5" s="10" t="s">
        <v>7</v>
      </c>
      <c r="D5" s="22" t="s">
        <v>2</v>
      </c>
      <c r="E5" s="15" t="s">
        <v>1</v>
      </c>
      <c r="F5" s="22" t="s">
        <v>8</v>
      </c>
      <c r="G5" s="15" t="s">
        <v>6</v>
      </c>
      <c r="H5" s="21" t="s">
        <v>3</v>
      </c>
      <c r="I5" s="52" t="s">
        <v>29</v>
      </c>
      <c r="J5" s="17" t="s">
        <v>4</v>
      </c>
      <c r="K5" s="6">
        <v>45454</v>
      </c>
    </row>
    <row r="6" spans="1:12" s="2" customFormat="1" ht="43.5" x14ac:dyDescent="0.35">
      <c r="A6" s="23" t="s">
        <v>12</v>
      </c>
      <c r="B6" s="24" t="s">
        <v>13</v>
      </c>
      <c r="C6" s="57">
        <v>1788</v>
      </c>
      <c r="D6" s="31">
        <v>45590</v>
      </c>
      <c r="E6" s="35">
        <v>47780</v>
      </c>
      <c r="F6" s="12" t="s">
        <v>14</v>
      </c>
      <c r="G6" s="35">
        <v>46685</v>
      </c>
      <c r="H6" s="40">
        <v>13800</v>
      </c>
      <c r="I6" s="61">
        <f>H6/C6</f>
        <v>7.7181208053691277</v>
      </c>
      <c r="J6" s="72" t="s">
        <v>35</v>
      </c>
      <c r="K6" s="4">
        <f>(E6-$K$5)/365</f>
        <v>6.3726027397260276</v>
      </c>
      <c r="L6" s="2">
        <f>(H6/$H$15)*K6</f>
        <v>1.0864806627982899</v>
      </c>
    </row>
    <row r="7" spans="1:12" s="2" customFormat="1" ht="29" x14ac:dyDescent="0.35">
      <c r="A7" s="25" t="s">
        <v>15</v>
      </c>
      <c r="B7" s="26" t="s">
        <v>16</v>
      </c>
      <c r="C7" s="58">
        <v>2410</v>
      </c>
      <c r="D7" s="32">
        <v>45217</v>
      </c>
      <c r="E7" s="36">
        <v>46312</v>
      </c>
      <c r="F7" s="13" t="s">
        <v>17</v>
      </c>
      <c r="G7" s="16" t="s">
        <v>30</v>
      </c>
      <c r="H7" s="41">
        <v>18000</v>
      </c>
      <c r="I7" s="64">
        <f t="shared" ref="I7:I8" si="0">H7/C7</f>
        <v>7.4688796680497926</v>
      </c>
      <c r="J7" s="18" t="s">
        <v>36</v>
      </c>
      <c r="K7" s="4">
        <f>(E7-$K$5)/365</f>
        <v>2.3506849315068492</v>
      </c>
      <c r="L7" s="2">
        <f>(H7/$H$15)*K7</f>
        <v>0.52274874313858422</v>
      </c>
    </row>
    <row r="8" spans="1:12" s="2" customFormat="1" ht="43.5" x14ac:dyDescent="0.35">
      <c r="A8" s="27" t="s">
        <v>18</v>
      </c>
      <c r="B8" s="28" t="s">
        <v>19</v>
      </c>
      <c r="C8" s="59">
        <v>1947</v>
      </c>
      <c r="D8" s="33">
        <v>45363</v>
      </c>
      <c r="E8" s="37">
        <v>47189</v>
      </c>
      <c r="F8" s="33">
        <v>46154</v>
      </c>
      <c r="G8" s="11" t="s">
        <v>30</v>
      </c>
      <c r="H8" s="42">
        <v>14600</v>
      </c>
      <c r="I8" s="61">
        <f t="shared" si="0"/>
        <v>7.4987159732922448</v>
      </c>
      <c r="J8" s="19" t="s">
        <v>37</v>
      </c>
      <c r="K8" s="4">
        <f>(E8-$K$5)/365</f>
        <v>4.7534246575342465</v>
      </c>
      <c r="L8" s="2">
        <f>(H8/$H$15)*K8</f>
        <v>0.85740406710978223</v>
      </c>
    </row>
    <row r="9" spans="1:12" s="2" customFormat="1" ht="31.75" customHeight="1" x14ac:dyDescent="0.35">
      <c r="A9" s="29" t="s">
        <v>20</v>
      </c>
      <c r="B9" s="30" t="s">
        <v>34</v>
      </c>
      <c r="C9" s="54" t="s">
        <v>30</v>
      </c>
      <c r="D9" s="34">
        <v>37802</v>
      </c>
      <c r="E9" s="38">
        <v>83457</v>
      </c>
      <c r="F9" s="14" t="s">
        <v>30</v>
      </c>
      <c r="G9" s="39" t="s">
        <v>30</v>
      </c>
      <c r="H9" s="43">
        <v>0</v>
      </c>
      <c r="I9" s="53" t="s">
        <v>30</v>
      </c>
      <c r="J9" s="20" t="s">
        <v>33</v>
      </c>
      <c r="K9" s="4">
        <f>(E9-$K$5)/365</f>
        <v>104.11780821917809</v>
      </c>
      <c r="L9" s="2">
        <f>(H9/$H$15)*K9</f>
        <v>0</v>
      </c>
    </row>
    <row r="10" spans="1:12" s="2" customFormat="1" ht="29.4" customHeight="1" x14ac:dyDescent="0.35">
      <c r="A10" s="44" t="s">
        <v>21</v>
      </c>
      <c r="B10" s="45" t="s">
        <v>22</v>
      </c>
      <c r="C10" s="60">
        <v>1043</v>
      </c>
      <c r="D10" s="46">
        <v>44470</v>
      </c>
      <c r="E10" s="47">
        <v>46295</v>
      </c>
      <c r="F10" s="48" t="s">
        <v>30</v>
      </c>
      <c r="G10" s="49" t="s">
        <v>30</v>
      </c>
      <c r="H10" s="50">
        <v>8000</v>
      </c>
      <c r="I10" s="63">
        <f>H10/C10</f>
        <v>7.6701821668264625</v>
      </c>
      <c r="J10" s="51" t="s">
        <v>38</v>
      </c>
      <c r="K10" s="4"/>
    </row>
    <row r="11" spans="1:12" s="2" customFormat="1" ht="29" x14ac:dyDescent="0.35">
      <c r="A11" s="29" t="s">
        <v>23</v>
      </c>
      <c r="B11" s="30" t="s">
        <v>24</v>
      </c>
      <c r="C11" s="56">
        <v>879</v>
      </c>
      <c r="D11" s="34">
        <v>44470</v>
      </c>
      <c r="E11" s="38">
        <v>46295</v>
      </c>
      <c r="F11" s="14" t="s">
        <v>30</v>
      </c>
      <c r="G11" s="39" t="s">
        <v>30</v>
      </c>
      <c r="H11" s="43">
        <v>6800</v>
      </c>
      <c r="I11" s="62">
        <f>H11/C11</f>
        <v>7.7360637087599544</v>
      </c>
      <c r="J11" s="20" t="s">
        <v>39</v>
      </c>
      <c r="K11" s="4"/>
    </row>
    <row r="12" spans="1:12" s="2" customFormat="1" ht="29" x14ac:dyDescent="0.35">
      <c r="A12" s="44" t="s">
        <v>25</v>
      </c>
      <c r="B12" s="45" t="s">
        <v>31</v>
      </c>
      <c r="C12" s="55">
        <v>879</v>
      </c>
      <c r="D12" s="46">
        <v>45581</v>
      </c>
      <c r="E12" s="47">
        <v>45945</v>
      </c>
      <c r="F12" s="48" t="s">
        <v>30</v>
      </c>
      <c r="G12" s="49" t="s">
        <v>30</v>
      </c>
      <c r="H12" s="50">
        <v>7242</v>
      </c>
      <c r="I12" s="63">
        <f>H12/C12</f>
        <v>8.2389078498293511</v>
      </c>
      <c r="J12" s="51" t="s">
        <v>40</v>
      </c>
      <c r="K12" s="4"/>
    </row>
    <row r="13" spans="1:12" s="2" customFormat="1" ht="31.25" customHeight="1" x14ac:dyDescent="0.35">
      <c r="A13" s="29" t="s">
        <v>26</v>
      </c>
      <c r="B13" s="30" t="s">
        <v>32</v>
      </c>
      <c r="C13" s="54" t="s">
        <v>30</v>
      </c>
      <c r="D13" s="34">
        <v>37218</v>
      </c>
      <c r="E13" s="38">
        <v>82872</v>
      </c>
      <c r="F13" s="14" t="s">
        <v>30</v>
      </c>
      <c r="G13" s="39" t="s">
        <v>30</v>
      </c>
      <c r="H13" s="43">
        <v>0</v>
      </c>
      <c r="I13" s="53" t="s">
        <v>30</v>
      </c>
      <c r="J13" s="20" t="s">
        <v>33</v>
      </c>
      <c r="K13" s="4"/>
    </row>
    <row r="14" spans="1:12" s="2" customFormat="1" ht="43.5" x14ac:dyDescent="0.35">
      <c r="A14" s="44" t="s">
        <v>27</v>
      </c>
      <c r="B14" s="45" t="s">
        <v>28</v>
      </c>
      <c r="C14" s="60">
        <v>1788</v>
      </c>
      <c r="D14" s="46">
        <v>43739</v>
      </c>
      <c r="E14" s="47">
        <v>45930</v>
      </c>
      <c r="F14" s="48" t="s">
        <v>30</v>
      </c>
      <c r="G14" s="49" t="s">
        <v>30</v>
      </c>
      <c r="H14" s="50">
        <v>12500</v>
      </c>
      <c r="I14" s="63">
        <f>H14/C14</f>
        <v>6.9910514541387023</v>
      </c>
      <c r="J14" s="51" t="s">
        <v>41</v>
      </c>
      <c r="K14" s="4"/>
    </row>
    <row r="15" spans="1:12" s="3" customFormat="1" x14ac:dyDescent="0.35">
      <c r="A15" s="65" t="s">
        <v>5</v>
      </c>
      <c r="B15" s="66"/>
      <c r="C15" s="67">
        <f>C6+C7+C8+C10+C11+C12+C14</f>
        <v>10734</v>
      </c>
      <c r="D15" s="66"/>
      <c r="E15" s="68"/>
      <c r="F15" s="66"/>
      <c r="G15" s="68"/>
      <c r="H15" s="69">
        <f>SUM(H6:H14)</f>
        <v>80942</v>
      </c>
      <c r="I15" s="70">
        <f>H15/C15</f>
        <v>7.5407117570337245</v>
      </c>
      <c r="J15" s="71"/>
      <c r="L15" s="7">
        <f>SUM(L6:L9)</f>
        <v>2.4666334730466564</v>
      </c>
    </row>
    <row r="16" spans="1:12" x14ac:dyDescent="0.35">
      <c r="K16" s="4"/>
      <c r="L16" s="2"/>
    </row>
    <row r="17" spans="5:6" x14ac:dyDescent="0.35">
      <c r="E17" s="5"/>
      <c r="F17" s="5"/>
    </row>
  </sheetData>
  <mergeCells count="1">
    <mergeCell ref="A2:J4"/>
  </mergeCells>
  <pageMargins left="0.39370078740157483" right="0" top="0.98425196850393704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Zyginta Urbonaite</dc:creator>
  <cp:lastModifiedBy>Louanne Malan (SV)</cp:lastModifiedBy>
  <cp:lastPrinted>2024-06-14T15:38:37Z</cp:lastPrinted>
  <dcterms:created xsi:type="dcterms:W3CDTF">2018-02-09T11:27:18Z</dcterms:created>
  <dcterms:modified xsi:type="dcterms:W3CDTF">2025-03-11T17:13:15Z</dcterms:modified>
</cp:coreProperties>
</file>