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ale\Singer Vielle Dropbox\Dale dale@singervielle.co.uk\Singer Vielle\Client Details\Kentstone Properties\Horsham\Tenancy Schedule\"/>
    </mc:Choice>
  </mc:AlternateContent>
  <xr:revisionPtr revIDLastSave="0" documentId="8_{6E1DB1A7-2327-48BB-9B6F-7FD3E9FDB7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E13" i="1"/>
  <c r="K9" i="1"/>
  <c r="K12" i="1"/>
  <c r="K11" i="1"/>
  <c r="K10" i="1"/>
  <c r="K8" i="1"/>
  <c r="M8" i="1" l="1"/>
  <c r="M9" i="1"/>
  <c r="M7" i="1"/>
  <c r="M6" i="1"/>
  <c r="N6" i="1" l="1"/>
  <c r="N7" i="1"/>
  <c r="N8" i="1"/>
  <c r="N9" i="1"/>
  <c r="N14" i="1" l="1"/>
</calcChain>
</file>

<file path=xl/sharedStrings.xml><?xml version="1.0" encoding="utf-8"?>
<sst xmlns="http://schemas.openxmlformats.org/spreadsheetml/2006/main" count="58" uniqueCount="45">
  <si>
    <t>Tenant</t>
  </si>
  <si>
    <t>Lease Expiry</t>
  </si>
  <si>
    <t>Lease Start</t>
  </si>
  <si>
    <t>Rent Per Annum</t>
  </si>
  <si>
    <t>Comments</t>
  </si>
  <si>
    <t>Rent Review</t>
  </si>
  <si>
    <t>Area (Sq Ft)</t>
  </si>
  <si>
    <t>Break Option</t>
  </si>
  <si>
    <t>WAULT to expiry</t>
  </si>
  <si>
    <t>Rent Per Sq Ft</t>
  </si>
  <si>
    <t>~</t>
  </si>
  <si>
    <t>Unit A, Ground Floor</t>
  </si>
  <si>
    <t>Unit B, Ground Floor</t>
  </si>
  <si>
    <t>Unit C, First Floor</t>
  </si>
  <si>
    <t>Unit D, First Floor</t>
  </si>
  <si>
    <t>Suite 4, Second Floor</t>
  </si>
  <si>
    <t>Suite 5, Second Floor</t>
  </si>
  <si>
    <t>Use</t>
  </si>
  <si>
    <t>Retail</t>
  </si>
  <si>
    <t>British Heart Foundation</t>
  </si>
  <si>
    <t>Greggs PLC</t>
  </si>
  <si>
    <t>Psysoft Limited</t>
  </si>
  <si>
    <t>Aderco Limited</t>
  </si>
  <si>
    <t>Ben Cluer Limited</t>
  </si>
  <si>
    <t>Nuworks Limited</t>
  </si>
  <si>
    <t>Accommodation</t>
  </si>
  <si>
    <t>11/06/2026</t>
  </si>
  <si>
    <t>09/01/2026</t>
  </si>
  <si>
    <t>Suite 3, Second Floor (Front)</t>
  </si>
  <si>
    <t>31/03/2027</t>
  </si>
  <si>
    <t>21/08/2026</t>
  </si>
  <si>
    <t>Office</t>
  </si>
  <si>
    <t>1400</t>
  </si>
  <si>
    <t xml:space="preserve">
•  Tenant has been in occupation since at least March 1993 (32 years)
</t>
  </si>
  <si>
    <t>26-27 West Street, Horsham, RH12 1PB</t>
  </si>
  <si>
    <t>•  Tenant has been in occupation since at least June 2003 (22 years)
•  Right to use one car parking space at the rear</t>
  </si>
  <si>
    <t>Wavenet Limited</t>
  </si>
  <si>
    <t>•  Schedule of Condition
•  Rent increases to £21,363pa on 10/01/26 and £21,790pa on 10/01/27
•  Right to use one car parking space at the rear
•  Service charge cap of £8,000 + VAT
•  Outside 1954 Act protection</t>
  </si>
  <si>
    <t xml:space="preserve">•  New letting in March 2024
•  Rent deposit of £3,500 + VAT held by Landlord 
•  Understood to be outside 1954 Act protection </t>
  </si>
  <si>
    <t>•  New letting in August 2024
•  RPI-linked rent review on 01/09/25 and annually thereafter
•  Break option on or after 21/08/2026
•  Rent deposit of £4,680 held by Landlord
•  Outside 1954 Act protection</t>
  </si>
  <si>
    <t>•  Lease renewal - tenant has been in occupation since 2015
•  Rent increases to £16,000pa on 29/09/25
•  Rent inclusive of service charge (£3,171.50)
•  Right to use one car parking space at the rear
•  Outside 1954 Act protection</t>
  </si>
  <si>
    <t>•  Tenant has been in occupation since August 2016
•  Rent inclusive of service charge (£1,987.14)    
•  Rent deposit of £3,000 held by Landlord
•  Right to use one car parking space at the rear
•  Outside 1954 Act protection</t>
  </si>
  <si>
    <t>Total Gross Income</t>
  </si>
  <si>
    <t>Total Net Income</t>
  </si>
  <si>
    <t>Rising to £136,365 on 29/09/25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</si>
</sst>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&quot;£&quot;#,##0"/>
    <numFmt numFmtId="166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14" fontId="0" fillId="3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 vertical="center" wrapText="1"/>
    </xf>
    <xf numFmtId="14" fontId="0" fillId="3" borderId="8" xfId="0" applyNumberForma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center" vertical="center" wrapText="1"/>
    </xf>
    <xf numFmtId="166" fontId="0" fillId="3" borderId="12" xfId="1" applyNumberFormat="1" applyFont="1" applyFill="1" applyBorder="1" applyAlignment="1">
      <alignment horizontal="center" vertical="center"/>
    </xf>
    <xf numFmtId="166" fontId="0" fillId="2" borderId="14" xfId="1" applyNumberFormat="1" applyFont="1" applyFill="1" applyBorder="1" applyAlignment="1">
      <alignment horizontal="center" vertical="center"/>
    </xf>
    <xf numFmtId="166" fontId="0" fillId="3" borderId="14" xfId="1" applyNumberFormat="1" applyFont="1" applyFill="1" applyBorder="1" applyAlignment="1">
      <alignment horizontal="center" vertical="center"/>
    </xf>
    <xf numFmtId="166" fontId="0" fillId="2" borderId="12" xfId="1" applyNumberFormat="1" applyFon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2" borderId="9" xfId="0" applyNumberForma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6" fontId="0" fillId="0" borderId="0" xfId="0" applyNumberFormat="1"/>
    <xf numFmtId="8" fontId="0" fillId="0" borderId="0" xfId="0" applyNumberFormat="1"/>
    <xf numFmtId="166" fontId="0" fillId="0" borderId="0" xfId="0" applyNumberFormat="1"/>
    <xf numFmtId="8" fontId="0" fillId="0" borderId="0" xfId="0" applyNumberFormat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/>
    </xf>
    <xf numFmtId="49" fontId="0" fillId="3" borderId="8" xfId="0" applyNumberFormat="1" applyFont="1" applyFill="1" applyBorder="1"/>
    <xf numFmtId="3" fontId="0" fillId="3" borderId="10" xfId="0" applyNumberFormat="1" applyFont="1" applyFill="1" applyBorder="1" applyAlignment="1">
      <alignment horizontal="center"/>
    </xf>
    <xf numFmtId="49" fontId="0" fillId="3" borderId="10" xfId="0" applyNumberFormat="1" applyFont="1" applyFill="1" applyBorder="1"/>
  </cellXfs>
  <cellStyles count="5">
    <cellStyle name="Comma 2" xfId="2" xr:uid="{00000000-0005-0000-0000-000000000000}"/>
    <cellStyle name="Comma 2 2" xfId="4" xr:uid="{00000000-0005-0000-0000-000001000000}"/>
    <cellStyle name="Currency" xfId="1" builtinId="4"/>
    <cellStyle name="Currency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FE6F7"/>
      <color rgb="FF9AD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6"/>
  <sheetViews>
    <sheetView tabSelected="1" zoomScale="90" zoomScaleNormal="90" workbookViewId="0">
      <selection activeCell="L13" sqref="L13"/>
    </sheetView>
  </sheetViews>
  <sheetFormatPr defaultRowHeight="14.4" x14ac:dyDescent="0.3"/>
  <cols>
    <col min="1" max="1" width="9.6640625" customWidth="1"/>
    <col min="2" max="2" width="23.109375" bestFit="1" customWidth="1"/>
    <col min="3" max="3" width="7.77734375" style="1" customWidth="1"/>
    <col min="4" max="4" width="29.6640625" bestFit="1" customWidth="1"/>
    <col min="5" max="5" width="16.109375" customWidth="1"/>
    <col min="6" max="6" width="13.77734375" customWidth="1"/>
    <col min="7" max="7" width="11.88671875" bestFit="1" customWidth="1"/>
    <col min="8" max="8" width="12.6640625" bestFit="1" customWidth="1"/>
    <col min="9" max="9" width="12.33203125" bestFit="1" customWidth="1"/>
    <col min="10" max="10" width="15.21875" style="1" customWidth="1"/>
    <col min="11" max="11" width="13.33203125" style="1" customWidth="1"/>
    <col min="12" max="12" width="65.77734375" style="8" customWidth="1"/>
    <col min="13" max="13" width="16.88671875" hidden="1" customWidth="1"/>
    <col min="14" max="14" width="8.88671875" hidden="1" customWidth="1"/>
  </cols>
  <sheetData>
    <row r="2" spans="2:14" x14ac:dyDescent="0.3">
      <c r="B2" s="67" t="s">
        <v>34</v>
      </c>
      <c r="C2" s="68"/>
      <c r="D2" s="69"/>
      <c r="E2" s="69"/>
      <c r="F2" s="69"/>
      <c r="G2" s="69"/>
      <c r="H2" s="69"/>
      <c r="I2" s="69"/>
      <c r="J2" s="69"/>
      <c r="K2" s="69"/>
      <c r="L2" s="70"/>
    </row>
    <row r="3" spans="2:14" ht="18.45" customHeight="1" x14ac:dyDescent="0.3"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t="s">
        <v>8</v>
      </c>
    </row>
    <row r="4" spans="2:14" x14ac:dyDescent="0.3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4" s="2" customFormat="1" x14ac:dyDescent="0.3">
      <c r="B5" s="9" t="s">
        <v>25</v>
      </c>
      <c r="C5" s="9" t="s">
        <v>17</v>
      </c>
      <c r="D5" s="21" t="s">
        <v>0</v>
      </c>
      <c r="E5" s="10" t="s">
        <v>6</v>
      </c>
      <c r="F5" s="22" t="s">
        <v>2</v>
      </c>
      <c r="G5" s="15" t="s">
        <v>1</v>
      </c>
      <c r="H5" s="22" t="s">
        <v>7</v>
      </c>
      <c r="I5" s="15" t="s">
        <v>5</v>
      </c>
      <c r="J5" s="21" t="s">
        <v>3</v>
      </c>
      <c r="K5" s="47" t="s">
        <v>9</v>
      </c>
      <c r="L5" s="17" t="s">
        <v>4</v>
      </c>
      <c r="M5" s="6">
        <v>45454</v>
      </c>
    </row>
    <row r="6" spans="2:14" s="2" customFormat="1" ht="43.2" x14ac:dyDescent="0.3">
      <c r="B6" s="59" t="s">
        <v>11</v>
      </c>
      <c r="C6" s="59" t="s">
        <v>18</v>
      </c>
      <c r="D6" s="23" t="s">
        <v>19</v>
      </c>
      <c r="E6" s="51">
        <v>1152</v>
      </c>
      <c r="F6" s="27">
        <v>45089</v>
      </c>
      <c r="G6" s="31">
        <v>46915</v>
      </c>
      <c r="H6" s="12" t="s">
        <v>26</v>
      </c>
      <c r="I6" s="31" t="s">
        <v>10</v>
      </c>
      <c r="J6" s="36">
        <v>28500</v>
      </c>
      <c r="K6" s="54"/>
      <c r="L6" s="58" t="s">
        <v>33</v>
      </c>
      <c r="M6" s="4">
        <f>(G6-$M$5)/365</f>
        <v>4.0027397260273974</v>
      </c>
      <c r="N6" s="2">
        <f>(J6/$J$14)*M6</f>
        <v>0.84367694758776546</v>
      </c>
    </row>
    <row r="7" spans="2:14" s="65" customFormat="1" ht="41.4" customHeight="1" x14ac:dyDescent="0.3">
      <c r="B7" s="60" t="s">
        <v>12</v>
      </c>
      <c r="C7" s="60" t="s">
        <v>18</v>
      </c>
      <c r="D7" s="24" t="s">
        <v>20</v>
      </c>
      <c r="E7" s="66">
        <v>1169</v>
      </c>
      <c r="F7" s="28">
        <v>43573</v>
      </c>
      <c r="G7" s="32">
        <v>47225</v>
      </c>
      <c r="H7" s="13" t="s">
        <v>10</v>
      </c>
      <c r="I7" s="16" t="s">
        <v>10</v>
      </c>
      <c r="J7" s="37">
        <v>38250</v>
      </c>
      <c r="K7" s="57"/>
      <c r="L7" s="18" t="s">
        <v>35</v>
      </c>
      <c r="M7" s="64">
        <f>(G7-$M$5)/365</f>
        <v>4.8520547945205479</v>
      </c>
      <c r="N7" s="65">
        <f>(J7/$J$14)*M7</f>
        <v>1.372559270562242</v>
      </c>
    </row>
    <row r="8" spans="2:14" s="2" customFormat="1" ht="79.8" customHeight="1" x14ac:dyDescent="0.3">
      <c r="B8" s="61" t="s">
        <v>13</v>
      </c>
      <c r="C8" s="61" t="s">
        <v>31</v>
      </c>
      <c r="D8" s="25" t="s">
        <v>21</v>
      </c>
      <c r="E8" s="52">
        <v>891</v>
      </c>
      <c r="F8" s="29">
        <v>45741</v>
      </c>
      <c r="G8" s="33">
        <v>46658</v>
      </c>
      <c r="H8" s="29" t="s">
        <v>10</v>
      </c>
      <c r="I8" s="11" t="s">
        <v>10</v>
      </c>
      <c r="J8" s="38">
        <v>14850</v>
      </c>
      <c r="K8" s="54">
        <f t="shared" ref="K8" si="0">J8/E8</f>
        <v>16.666666666666668</v>
      </c>
      <c r="L8" s="19" t="s">
        <v>40</v>
      </c>
      <c r="M8" s="4">
        <f>(G8-$M$5)/365</f>
        <v>3.2986301369863016</v>
      </c>
      <c r="N8" s="2">
        <f>(J8/$J$14)*M8</f>
        <v>0.36227139826604454</v>
      </c>
    </row>
    <row r="9" spans="2:14" s="2" customFormat="1" ht="75.599999999999994" customHeight="1" x14ac:dyDescent="0.3">
      <c r="B9" s="62" t="s">
        <v>14</v>
      </c>
      <c r="C9" s="62" t="s">
        <v>31</v>
      </c>
      <c r="D9" s="26" t="s">
        <v>36</v>
      </c>
      <c r="E9" s="48" t="s">
        <v>32</v>
      </c>
      <c r="F9" s="30">
        <v>44570</v>
      </c>
      <c r="G9" s="34">
        <v>46762</v>
      </c>
      <c r="H9" s="14" t="s">
        <v>27</v>
      </c>
      <c r="I9" s="35" t="s">
        <v>10</v>
      </c>
      <c r="J9" s="39">
        <v>20944</v>
      </c>
      <c r="K9" s="55">
        <f>J9/E9</f>
        <v>14.96</v>
      </c>
      <c r="L9" s="20" t="s">
        <v>37</v>
      </c>
      <c r="M9" s="4">
        <f>(G9-$M$5)/365</f>
        <v>3.5835616438356164</v>
      </c>
      <c r="N9" s="2">
        <f>(J9/$J$14)*M9</f>
        <v>0.55507092588070739</v>
      </c>
    </row>
    <row r="10" spans="2:14" s="2" customFormat="1" ht="55.8" customHeight="1" x14ac:dyDescent="0.3">
      <c r="B10" s="63" t="s">
        <v>28</v>
      </c>
      <c r="C10" s="63" t="s">
        <v>31</v>
      </c>
      <c r="D10" s="40" t="s">
        <v>22</v>
      </c>
      <c r="E10" s="53">
        <v>527</v>
      </c>
      <c r="F10" s="41">
        <v>45373</v>
      </c>
      <c r="G10" s="42">
        <v>47198</v>
      </c>
      <c r="H10" s="43" t="s">
        <v>29</v>
      </c>
      <c r="I10" s="44" t="s">
        <v>10</v>
      </c>
      <c r="J10" s="45">
        <v>10500</v>
      </c>
      <c r="K10" s="56">
        <f>J10/E10</f>
        <v>19.924098671726757</v>
      </c>
      <c r="L10" s="46" t="s">
        <v>38</v>
      </c>
      <c r="M10" s="4"/>
    </row>
    <row r="11" spans="2:14" s="2" customFormat="1" ht="72" x14ac:dyDescent="0.3">
      <c r="B11" s="62" t="s">
        <v>15</v>
      </c>
      <c r="C11" s="62" t="s">
        <v>31</v>
      </c>
      <c r="D11" s="26" t="s">
        <v>23</v>
      </c>
      <c r="E11" s="50">
        <v>1057</v>
      </c>
      <c r="F11" s="30">
        <v>45525</v>
      </c>
      <c r="G11" s="34">
        <v>47350</v>
      </c>
      <c r="H11" s="14" t="s">
        <v>30</v>
      </c>
      <c r="I11" s="35">
        <v>45901</v>
      </c>
      <c r="J11" s="39">
        <v>15600</v>
      </c>
      <c r="K11" s="55">
        <f>J11/E11</f>
        <v>14.758751182592242</v>
      </c>
      <c r="L11" s="20" t="s">
        <v>39</v>
      </c>
      <c r="M11" s="4"/>
    </row>
    <row r="12" spans="2:14" s="2" customFormat="1" ht="72" x14ac:dyDescent="0.3">
      <c r="B12" s="63" t="s">
        <v>16</v>
      </c>
      <c r="C12" s="63" t="s">
        <v>31</v>
      </c>
      <c r="D12" s="40" t="s">
        <v>24</v>
      </c>
      <c r="E12" s="49">
        <v>585</v>
      </c>
      <c r="F12" s="41">
        <v>45262</v>
      </c>
      <c r="G12" s="42">
        <v>45992</v>
      </c>
      <c r="H12" s="43" t="s">
        <v>10</v>
      </c>
      <c r="I12" s="44" t="s">
        <v>10</v>
      </c>
      <c r="J12" s="45">
        <v>11730</v>
      </c>
      <c r="K12" s="56">
        <f>J12/E12</f>
        <v>20.051282051282051</v>
      </c>
      <c r="L12" s="46" t="s">
        <v>41</v>
      </c>
      <c r="M12" s="4"/>
    </row>
    <row r="13" spans="2:14" s="2" customFormat="1" x14ac:dyDescent="0.3">
      <c r="B13" s="86" t="s">
        <v>42</v>
      </c>
      <c r="C13" s="86"/>
      <c r="D13" s="87"/>
      <c r="E13" s="88">
        <f>SUM(E6:E12)</f>
        <v>5381</v>
      </c>
      <c r="F13" s="89"/>
      <c r="G13" s="90"/>
      <c r="H13" s="91"/>
      <c r="I13" s="92"/>
      <c r="J13" s="93">
        <f>SUM(J6:J12)</f>
        <v>140374</v>
      </c>
      <c r="K13" s="55"/>
      <c r="L13" s="20"/>
      <c r="M13" s="4"/>
    </row>
    <row r="14" spans="2:14" s="3" customFormat="1" x14ac:dyDescent="0.3">
      <c r="B14" s="82" t="s">
        <v>43</v>
      </c>
      <c r="C14" s="94"/>
      <c r="D14" s="95"/>
      <c r="E14" s="96"/>
      <c r="F14" s="95"/>
      <c r="G14" s="97"/>
      <c r="H14" s="95"/>
      <c r="I14" s="97"/>
      <c r="J14" s="83">
        <v>135215.35999999999</v>
      </c>
      <c r="K14" s="84"/>
      <c r="L14" s="85" t="s">
        <v>44</v>
      </c>
      <c r="N14" s="7">
        <f>SUM(N6:N9)</f>
        <v>3.1335785422967595</v>
      </c>
    </row>
    <row r="15" spans="2:14" x14ac:dyDescent="0.3">
      <c r="J15" s="81"/>
      <c r="M15" s="4"/>
      <c r="N15" s="2"/>
    </row>
    <row r="16" spans="2:14" x14ac:dyDescent="0.3">
      <c r="G16" s="5"/>
      <c r="H16" s="5"/>
    </row>
    <row r="17" spans="4:10" x14ac:dyDescent="0.3">
      <c r="J17" s="77"/>
    </row>
    <row r="20" spans="4:10" x14ac:dyDescent="0.3">
      <c r="D20" s="78"/>
    </row>
    <row r="23" spans="4:10" x14ac:dyDescent="0.3">
      <c r="D23" s="79"/>
      <c r="E23" s="80"/>
      <c r="F23" s="80"/>
    </row>
    <row r="24" spans="4:10" x14ac:dyDescent="0.3">
      <c r="D24" s="79"/>
      <c r="E24" s="80"/>
      <c r="F24" s="80"/>
    </row>
    <row r="26" spans="4:10" x14ac:dyDescent="0.3">
      <c r="E26" s="80"/>
    </row>
  </sheetData>
  <mergeCells count="1">
    <mergeCell ref="B2:L4"/>
  </mergeCells>
  <pageMargins left="0.39370078740157483" right="0" top="0.98425196850393704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Zyginta Urbonaite</dc:creator>
  <cp:lastModifiedBy>Dale Henry</cp:lastModifiedBy>
  <cp:lastPrinted>2024-06-14T15:38:37Z</cp:lastPrinted>
  <dcterms:created xsi:type="dcterms:W3CDTF">2018-02-09T11:27:18Z</dcterms:created>
  <dcterms:modified xsi:type="dcterms:W3CDTF">2025-05-01T16:10:58Z</dcterms:modified>
</cp:coreProperties>
</file>