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ale\Singer Vielle Dropbox\Dale dale@singervielle.co.uk\Singer Vielle\Client Details\LCP\Torquay - 18-32 Roundhill Road\"/>
    </mc:Choice>
  </mc:AlternateContent>
  <xr:revisionPtr revIDLastSave="0" documentId="13_ncr:1_{83CA45E1-AC45-46A3-A694-B0B650AB7F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K8" i="1"/>
  <c r="K9" i="1"/>
  <c r="K7" i="1"/>
  <c r="K6" i="1"/>
  <c r="L6" i="1" l="1"/>
  <c r="L7" i="1"/>
  <c r="L8" i="1"/>
  <c r="L9" i="1"/>
  <c r="L18" i="1" l="1"/>
</calcChain>
</file>

<file path=xl/sharedStrings.xml><?xml version="1.0" encoding="utf-8"?>
<sst xmlns="http://schemas.openxmlformats.org/spreadsheetml/2006/main" count="59" uniqueCount="47">
  <si>
    <t>Tenant</t>
  </si>
  <si>
    <t>Lease Expiry</t>
  </si>
  <si>
    <t>Lease Start</t>
  </si>
  <si>
    <t>Rent Per Annum</t>
  </si>
  <si>
    <t>Comments</t>
  </si>
  <si>
    <t>Total</t>
  </si>
  <si>
    <t>Rent Review</t>
  </si>
  <si>
    <t>Area (Sq Ft)</t>
  </si>
  <si>
    <t>Break Option</t>
  </si>
  <si>
    <t>WAULT to expiry</t>
  </si>
  <si>
    <t>Address</t>
  </si>
  <si>
    <t>N/A</t>
  </si>
  <si>
    <t>18-32 Roundhill Road, Torquay</t>
  </si>
  <si>
    <t>Retail</t>
  </si>
  <si>
    <t xml:space="preserve">Retail </t>
  </si>
  <si>
    <t>Type</t>
  </si>
  <si>
    <t>Barnardo's</t>
  </si>
  <si>
    <t>18-32 Roundhill Road</t>
  </si>
  <si>
    <t>22-24 Roundhill Road</t>
  </si>
  <si>
    <t>26 Roundhill Road</t>
  </si>
  <si>
    <t>03/06/2027</t>
  </si>
  <si>
    <t>28 Roundhill Road</t>
  </si>
  <si>
    <t>16/07/2027</t>
  </si>
  <si>
    <t>30 Roundhill Road</t>
  </si>
  <si>
    <t>32 Roundhill Road</t>
  </si>
  <si>
    <t>Flat 1, 32a Roundhill Road</t>
  </si>
  <si>
    <t>Residential</t>
  </si>
  <si>
    <t>• Sold off on long lease</t>
  </si>
  <si>
    <t>Flat 2, 28a Roundhill Road</t>
  </si>
  <si>
    <t>04/112022</t>
  </si>
  <si>
    <t>Flat 3, 22a Roundhill Road</t>
  </si>
  <si>
    <t>20/032223</t>
  </si>
  <si>
    <t>Flat 4, 18a Roundhill Road</t>
  </si>
  <si>
    <t>Lois Yates (t/a Skin Wellness)</t>
  </si>
  <si>
    <t>Alia Kingman (t/a The Mani House)</t>
  </si>
  <si>
    <t>Ryan Trotman (t/a WellGuided Hair)</t>
  </si>
  <si>
    <t>Wellguided Limited (t/a WellGuided Hair)</t>
  </si>
  <si>
    <t>Arni Properties Ltd (t/a     Co-op Food)</t>
  </si>
  <si>
    <t>1,273</t>
  </si>
  <si>
    <t>603</t>
  </si>
  <si>
    <t>611</t>
  </si>
  <si>
    <t>615</t>
  </si>
  <si>
    <t>630</t>
  </si>
  <si>
    <t xml:space="preserve">
</t>
  </si>
  <si>
    <t xml:space="preserve">•  New letting
•  Year 1: £7,000 + VAT,  Year 2: £8,000 + VAT, Year 3: £9,000 + VAT.  The vendor will 'top-up' the income to £9,000
•  Index linked rent review on 3rd June 2027, capped at 4% increase
•  3 month rent deposit held                                                                                  </t>
  </si>
  <si>
    <t xml:space="preserve">•  New letting
•  Year 1: £7,000 + VAT,  Year 2: £8,000 + VAT, Year 3: £9,000 + VAT.  The vendor will 'top-up' the income to £9,000.
•  Inxed linked rent review on 16th July 2027
•  3 month rent deposit held                                                  </t>
  </si>
  <si>
    <t>•  New letting.
•  First 12 months half rent. The vendor will 'top-up' the income to £10,800.   •  Index linked rent review on 21st February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</si>
</sst>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AD5EF"/>
        <bgColor indexed="64"/>
      </patternFill>
    </fill>
    <fill>
      <patternFill patternType="solid">
        <fgColor rgb="FFCFE6F7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2" fontId="0" fillId="0" borderId="0" xfId="0" applyNumberFormat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/>
    <xf numFmtId="49" fontId="2" fillId="2" borderId="0" xfId="0" applyNumberFormat="1" applyFont="1" applyFill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left" vertical="center" wrapText="1"/>
    </xf>
    <xf numFmtId="49" fontId="0" fillId="3" borderId="7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2" fillId="3" borderId="10" xfId="0" applyNumberFormat="1" applyFont="1" applyFill="1" applyBorder="1"/>
    <xf numFmtId="49" fontId="2" fillId="2" borderId="11" xfId="0" applyNumberFormat="1" applyFont="1" applyFill="1" applyBorder="1" applyAlignment="1">
      <alignment horizontal="left" vertical="center"/>
    </xf>
    <xf numFmtId="49" fontId="0" fillId="3" borderId="12" xfId="0" applyNumberFormat="1" applyFill="1" applyBorder="1" applyAlignment="1">
      <alignment horizontal="left" vertical="center" wrapText="1"/>
    </xf>
    <xf numFmtId="49" fontId="0" fillId="2" borderId="13" xfId="0" applyNumberFormat="1" applyFill="1" applyBorder="1" applyAlignment="1">
      <alignment horizontal="left" vertical="center" wrapText="1"/>
    </xf>
    <xf numFmtId="49" fontId="0" fillId="2" borderId="14" xfId="0" applyNumberFormat="1" applyFill="1" applyBorder="1" applyAlignment="1">
      <alignment horizontal="left" vertical="center" wrapText="1"/>
    </xf>
    <xf numFmtId="49" fontId="2" fillId="3" borderId="14" xfId="0" applyNumberFormat="1" applyFon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 vertical="center" wrapText="1"/>
    </xf>
    <xf numFmtId="49" fontId="0" fillId="3" borderId="3" xfId="0" applyNumberFormat="1" applyFill="1" applyBorder="1" applyAlignment="1">
      <alignment horizontal="left" vertical="center"/>
    </xf>
    <xf numFmtId="49" fontId="0" fillId="3" borderId="7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 wrapText="1"/>
    </xf>
    <xf numFmtId="49" fontId="0" fillId="3" borderId="4" xfId="0" applyNumberForma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8" xfId="0" applyNumberForma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/>
    </xf>
    <xf numFmtId="49" fontId="2" fillId="3" borderId="5" xfId="0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14" fontId="0" fillId="3" borderId="6" xfId="0" applyNumberFormat="1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14" fontId="0" fillId="3" borderId="9" xfId="0" applyNumberFormat="1" applyFill="1" applyBorder="1" applyAlignment="1">
      <alignment horizontal="center" vertical="center"/>
    </xf>
    <xf numFmtId="14" fontId="0" fillId="2" borderId="10" xfId="0" applyNumberFormat="1" applyFill="1" applyBorder="1" applyAlignment="1">
      <alignment horizontal="center" vertical="center"/>
    </xf>
    <xf numFmtId="14" fontId="4" fillId="2" borderId="10" xfId="0" applyNumberFormat="1" applyFont="1" applyFill="1" applyBorder="1" applyAlignment="1">
      <alignment horizontal="center" vertical="center"/>
    </xf>
    <xf numFmtId="165" fontId="0" fillId="3" borderId="7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3" borderId="1" xfId="1" applyNumberFormat="1" applyFont="1" applyFill="1" applyBorder="1" applyAlignment="1">
      <alignment horizontal="center" vertical="center"/>
    </xf>
    <xf numFmtId="165" fontId="0" fillId="2" borderId="8" xfId="1" applyNumberFormat="1" applyFont="1" applyFill="1" applyBorder="1" applyAlignment="1">
      <alignment horizontal="center" vertical="center"/>
    </xf>
    <xf numFmtId="165" fontId="2" fillId="3" borderId="8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8" xfId="0" applyNumberFormat="1" applyFill="1" applyBorder="1" applyAlignment="1">
      <alignment horizontal="left" vertical="center" wrapText="1"/>
    </xf>
    <xf numFmtId="49" fontId="0" fillId="4" borderId="10" xfId="0" applyNumberFormat="1" applyFill="1" applyBorder="1" applyAlignment="1">
      <alignment horizontal="left" vertical="center" wrapText="1"/>
    </xf>
    <xf numFmtId="14" fontId="0" fillId="4" borderId="8" xfId="0" applyNumberForma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center" vertical="center"/>
    </xf>
    <xf numFmtId="14" fontId="4" fillId="4" borderId="10" xfId="0" applyNumberFormat="1" applyFont="1" applyFill="1" applyBorder="1" applyAlignment="1">
      <alignment horizontal="center" vertical="center"/>
    </xf>
    <xf numFmtId="165" fontId="0" fillId="4" borderId="8" xfId="1" applyNumberFormat="1" applyFont="1" applyFill="1" applyBorder="1" applyAlignment="1">
      <alignment horizontal="center" vertical="center"/>
    </xf>
    <xf numFmtId="49" fontId="0" fillId="4" borderId="14" xfId="0" applyNumberFormat="1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Comma 2" xfId="2" xr:uid="{00000000-0005-0000-0000-000000000000}"/>
    <cellStyle name="Comma 2 2" xfId="4" xr:uid="{00000000-0005-0000-0000-000001000000}"/>
    <cellStyle name="Currency" xfId="1" builtinId="4"/>
    <cellStyle name="Currency 2" xfId="3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CFE6F7"/>
      <color rgb="FF9AD5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9"/>
  <sheetViews>
    <sheetView tabSelected="1" zoomScale="90" zoomScaleNormal="90" workbookViewId="0">
      <selection activeCell="F21" sqref="F21"/>
    </sheetView>
  </sheetViews>
  <sheetFormatPr defaultRowHeight="14.4" x14ac:dyDescent="0.3"/>
  <cols>
    <col min="1" max="1" width="28" bestFit="1" customWidth="1"/>
    <col min="2" max="2" width="23.109375" customWidth="1"/>
    <col min="3" max="3" width="24.33203125" bestFit="1" customWidth="1"/>
    <col min="4" max="4" width="18.6640625" customWidth="1"/>
    <col min="5" max="6" width="18" bestFit="1" customWidth="1"/>
    <col min="7" max="7" width="18" customWidth="1"/>
    <col min="8" max="8" width="18" bestFit="1" customWidth="1"/>
    <col min="9" max="9" width="13.33203125" style="1" bestFit="1" customWidth="1"/>
    <col min="10" max="10" width="65.77734375" style="8" customWidth="1"/>
    <col min="11" max="11" width="16.88671875" hidden="1" customWidth="1"/>
    <col min="12" max="12" width="8.88671875" hidden="1" customWidth="1"/>
  </cols>
  <sheetData>
    <row r="2" spans="1:12" x14ac:dyDescent="0.3">
      <c r="A2" s="67" t="s">
        <v>12</v>
      </c>
      <c r="B2" s="68"/>
      <c r="C2" s="69"/>
      <c r="D2" s="69"/>
      <c r="E2" s="69"/>
      <c r="F2" s="69"/>
      <c r="G2" s="69"/>
      <c r="H2" s="69"/>
      <c r="I2" s="69"/>
      <c r="J2" s="70"/>
    </row>
    <row r="3" spans="1:12" ht="18.45" customHeight="1" x14ac:dyDescent="0.3">
      <c r="A3" s="71"/>
      <c r="B3" s="72"/>
      <c r="C3" s="72"/>
      <c r="D3" s="72"/>
      <c r="E3" s="72"/>
      <c r="F3" s="72"/>
      <c r="G3" s="72"/>
      <c r="H3" s="72"/>
      <c r="I3" s="72"/>
      <c r="J3" s="73"/>
      <c r="K3" t="s">
        <v>9</v>
      </c>
    </row>
    <row r="4" spans="1:12" x14ac:dyDescent="0.3">
      <c r="A4" s="74"/>
      <c r="B4" s="75"/>
      <c r="C4" s="75"/>
      <c r="D4" s="75"/>
      <c r="E4" s="75"/>
      <c r="F4" s="75"/>
      <c r="G4" s="75"/>
      <c r="H4" s="75"/>
      <c r="I4" s="75"/>
      <c r="J4" s="76"/>
    </row>
    <row r="5" spans="1:12" s="2" customFormat="1" ht="28.8" x14ac:dyDescent="0.3">
      <c r="A5" s="9" t="s">
        <v>10</v>
      </c>
      <c r="B5" s="9" t="s">
        <v>15</v>
      </c>
      <c r="C5" s="25" t="s">
        <v>0</v>
      </c>
      <c r="D5" s="11" t="s">
        <v>7</v>
      </c>
      <c r="E5" s="26" t="s">
        <v>2</v>
      </c>
      <c r="F5" s="17" t="s">
        <v>1</v>
      </c>
      <c r="G5" s="26" t="s">
        <v>8</v>
      </c>
      <c r="H5" s="17" t="s">
        <v>6</v>
      </c>
      <c r="I5" s="25" t="s">
        <v>3</v>
      </c>
      <c r="J5" s="20" t="s">
        <v>4</v>
      </c>
      <c r="K5" s="6">
        <v>45454</v>
      </c>
    </row>
    <row r="6" spans="1:12" s="2" customFormat="1" ht="28.8" x14ac:dyDescent="0.3">
      <c r="A6" s="28" t="s">
        <v>17</v>
      </c>
      <c r="B6" s="28" t="s">
        <v>13</v>
      </c>
      <c r="C6" s="29" t="s">
        <v>37</v>
      </c>
      <c r="D6" s="27"/>
      <c r="E6" s="38">
        <v>44127</v>
      </c>
      <c r="F6" s="42">
        <v>409002</v>
      </c>
      <c r="G6" s="14"/>
      <c r="H6" s="42"/>
      <c r="I6" s="47">
        <v>0</v>
      </c>
      <c r="J6" s="21" t="s">
        <v>27</v>
      </c>
      <c r="K6" s="4">
        <f>(F6-$K$5)/365</f>
        <v>996.0219178082192</v>
      </c>
      <c r="L6" s="2">
        <f>(I6/$I$18)*K6</f>
        <v>0</v>
      </c>
    </row>
    <row r="7" spans="1:12" s="2" customFormat="1" ht="28.8" x14ac:dyDescent="0.3">
      <c r="A7" s="30" t="s">
        <v>18</v>
      </c>
      <c r="B7" s="30" t="s">
        <v>13</v>
      </c>
      <c r="C7" s="31" t="s">
        <v>16</v>
      </c>
      <c r="D7" s="61" t="s">
        <v>38</v>
      </c>
      <c r="E7" s="39">
        <v>42601</v>
      </c>
      <c r="F7" s="43">
        <v>46252</v>
      </c>
      <c r="G7" s="15" t="s">
        <v>11</v>
      </c>
      <c r="H7" s="18" t="s">
        <v>11</v>
      </c>
      <c r="I7" s="48">
        <v>24000</v>
      </c>
      <c r="J7" s="22" t="s">
        <v>43</v>
      </c>
      <c r="K7" s="4">
        <f>(F7-$K$5)/365</f>
        <v>2.1863013698630138</v>
      </c>
      <c r="L7" s="2">
        <f>(I7/$I$18)*K7</f>
        <v>0.8128773489808262</v>
      </c>
    </row>
    <row r="8" spans="1:12" s="2" customFormat="1" ht="72" x14ac:dyDescent="0.3">
      <c r="A8" s="32" t="s">
        <v>19</v>
      </c>
      <c r="B8" s="32" t="s">
        <v>14</v>
      </c>
      <c r="C8" s="33" t="s">
        <v>33</v>
      </c>
      <c r="D8" s="62" t="s">
        <v>39</v>
      </c>
      <c r="E8" s="40">
        <v>45446</v>
      </c>
      <c r="F8" s="44">
        <v>47271</v>
      </c>
      <c r="G8" s="40">
        <v>46541</v>
      </c>
      <c r="H8" s="12" t="s">
        <v>20</v>
      </c>
      <c r="I8" s="49">
        <v>9000</v>
      </c>
      <c r="J8" s="65" t="s">
        <v>44</v>
      </c>
      <c r="K8" s="4">
        <f>(F8-$K$5)/365</f>
        <v>4.978082191780822</v>
      </c>
      <c r="L8" s="2">
        <f>(I8/$I$18)*K8</f>
        <v>0.69407807476417349</v>
      </c>
    </row>
    <row r="9" spans="1:12" s="2" customFormat="1" ht="72" x14ac:dyDescent="0.3">
      <c r="A9" s="34" t="s">
        <v>21</v>
      </c>
      <c r="B9" s="34" t="s">
        <v>13</v>
      </c>
      <c r="C9" s="35" t="s">
        <v>34</v>
      </c>
      <c r="D9" s="63" t="s">
        <v>40</v>
      </c>
      <c r="E9" s="41">
        <v>45489</v>
      </c>
      <c r="F9" s="45">
        <v>47679</v>
      </c>
      <c r="G9" s="16" t="s">
        <v>22</v>
      </c>
      <c r="H9" s="46">
        <v>46584</v>
      </c>
      <c r="I9" s="50">
        <v>9000</v>
      </c>
      <c r="J9" s="66" t="s">
        <v>45</v>
      </c>
      <c r="K9" s="4">
        <f>(F9-$K$5)/365</f>
        <v>6.095890410958904</v>
      </c>
      <c r="L9" s="2">
        <f>(I9/$I$18)*K9</f>
        <v>0.84993049881688831</v>
      </c>
    </row>
    <row r="10" spans="1:12" s="2" customFormat="1" ht="36" customHeight="1" x14ac:dyDescent="0.3">
      <c r="A10" s="52" t="s">
        <v>23</v>
      </c>
      <c r="B10" s="52" t="s">
        <v>13</v>
      </c>
      <c r="C10" s="53" t="s">
        <v>35</v>
      </c>
      <c r="D10" s="64" t="s">
        <v>41</v>
      </c>
      <c r="E10" s="55">
        <v>43406</v>
      </c>
      <c r="F10" s="56">
        <v>47058</v>
      </c>
      <c r="G10" s="57"/>
      <c r="H10" s="58"/>
      <c r="I10" s="59">
        <v>11500</v>
      </c>
      <c r="J10" s="60"/>
      <c r="K10" s="4"/>
    </row>
    <row r="11" spans="1:12" s="2" customFormat="1" ht="43.2" x14ac:dyDescent="0.3">
      <c r="A11" s="34" t="s">
        <v>24</v>
      </c>
      <c r="B11" s="34" t="s">
        <v>13</v>
      </c>
      <c r="C11" s="35" t="s">
        <v>36</v>
      </c>
      <c r="D11" s="63" t="s">
        <v>42</v>
      </c>
      <c r="E11" s="41">
        <v>45344</v>
      </c>
      <c r="F11" s="45">
        <v>48996</v>
      </c>
      <c r="G11" s="16"/>
      <c r="H11" s="46">
        <v>47171</v>
      </c>
      <c r="I11" s="50">
        <v>10800</v>
      </c>
      <c r="J11" s="23" t="s">
        <v>46</v>
      </c>
      <c r="K11" s="4"/>
    </row>
    <row r="12" spans="1:12" s="2" customFormat="1" x14ac:dyDescent="0.3">
      <c r="A12" s="52"/>
      <c r="B12" s="52"/>
      <c r="C12" s="53"/>
      <c r="D12" s="54"/>
      <c r="E12" s="55"/>
      <c r="F12" s="56"/>
      <c r="G12" s="57"/>
      <c r="H12" s="58"/>
      <c r="I12" s="59"/>
      <c r="J12" s="60"/>
      <c r="K12" s="4"/>
    </row>
    <row r="13" spans="1:12" s="2" customFormat="1" x14ac:dyDescent="0.3">
      <c r="A13" s="34" t="s">
        <v>25</v>
      </c>
      <c r="B13" s="34" t="s">
        <v>26</v>
      </c>
      <c r="C13" s="35"/>
      <c r="D13" s="13"/>
      <c r="E13" s="41">
        <v>43817</v>
      </c>
      <c r="F13" s="45">
        <v>79975</v>
      </c>
      <c r="G13" s="16"/>
      <c r="H13" s="46"/>
      <c r="I13" s="50">
        <v>250</v>
      </c>
      <c r="J13" s="23" t="s">
        <v>27</v>
      </c>
      <c r="K13" s="4"/>
    </row>
    <row r="14" spans="1:12" s="2" customFormat="1" x14ac:dyDescent="0.3">
      <c r="A14" s="52" t="s">
        <v>28</v>
      </c>
      <c r="B14" s="52" t="s">
        <v>26</v>
      </c>
      <c r="C14" s="53"/>
      <c r="D14" s="54"/>
      <c r="E14" s="55" t="s">
        <v>29</v>
      </c>
      <c r="F14" s="56">
        <v>90523</v>
      </c>
      <c r="G14" s="57"/>
      <c r="H14" s="58"/>
      <c r="I14" s="59">
        <v>0</v>
      </c>
      <c r="J14" s="60" t="s">
        <v>27</v>
      </c>
      <c r="K14" s="4"/>
    </row>
    <row r="15" spans="1:12" s="2" customFormat="1" x14ac:dyDescent="0.3">
      <c r="A15" s="34" t="s">
        <v>30</v>
      </c>
      <c r="B15" s="34" t="s">
        <v>26</v>
      </c>
      <c r="C15" s="35"/>
      <c r="D15" s="13"/>
      <c r="E15" s="41">
        <v>45372</v>
      </c>
      <c r="F15" s="45" t="s">
        <v>31</v>
      </c>
      <c r="G15" s="16"/>
      <c r="H15" s="46"/>
      <c r="I15" s="50">
        <v>0</v>
      </c>
      <c r="J15" s="23" t="s">
        <v>27</v>
      </c>
      <c r="K15" s="4"/>
    </row>
    <row r="16" spans="1:12" s="2" customFormat="1" x14ac:dyDescent="0.3">
      <c r="A16" s="52" t="s">
        <v>32</v>
      </c>
      <c r="B16" s="52" t="s">
        <v>26</v>
      </c>
      <c r="C16" s="53"/>
      <c r="D16" s="54"/>
      <c r="E16" s="55">
        <v>45372</v>
      </c>
      <c r="F16" s="56">
        <v>118053</v>
      </c>
      <c r="G16" s="57"/>
      <c r="H16" s="58"/>
      <c r="I16" s="59">
        <v>0</v>
      </c>
      <c r="J16" s="60" t="s">
        <v>27</v>
      </c>
      <c r="K16" s="4"/>
    </row>
    <row r="17" spans="1:12" s="2" customFormat="1" x14ac:dyDescent="0.3">
      <c r="A17" s="34"/>
      <c r="B17" s="34"/>
      <c r="C17" s="35"/>
      <c r="D17" s="13"/>
      <c r="E17" s="41"/>
      <c r="F17" s="45"/>
      <c r="G17" s="16"/>
      <c r="H17" s="46"/>
      <c r="I17" s="50"/>
      <c r="J17" s="23"/>
      <c r="K17" s="4"/>
    </row>
    <row r="18" spans="1:12" s="3" customFormat="1" x14ac:dyDescent="0.3">
      <c r="A18" s="37" t="s">
        <v>5</v>
      </c>
      <c r="B18" s="37"/>
      <c r="C18" s="10"/>
      <c r="D18" s="36"/>
      <c r="E18" s="10"/>
      <c r="F18" s="19"/>
      <c r="G18" s="10"/>
      <c r="H18" s="19"/>
      <c r="I18" s="51">
        <f>SUM(I6:I16)</f>
        <v>64550</v>
      </c>
      <c r="J18" s="24"/>
      <c r="L18" s="7">
        <f>SUM(L6:L9)</f>
        <v>2.3568859225618879</v>
      </c>
    </row>
    <row r="19" spans="1:12" x14ac:dyDescent="0.3">
      <c r="F19" s="5"/>
      <c r="G19" s="5"/>
    </row>
  </sheetData>
  <mergeCells count="1">
    <mergeCell ref="A2:J4"/>
  </mergeCells>
  <pageMargins left="0.25" right="0.25" top="0.75" bottom="0.75" header="0.3" footer="0.3"/>
  <pageSetup paperSize="9" scale="58" orientation="landscape" r:id="rId1"/>
  <ignoredErrors>
    <ignoredError sqref="D7:D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Zyginta Urbonaite</dc:creator>
  <cp:lastModifiedBy>Dale Henry</cp:lastModifiedBy>
  <cp:lastPrinted>2025-01-16T17:43:07Z</cp:lastPrinted>
  <dcterms:created xsi:type="dcterms:W3CDTF">2018-02-09T11:27:18Z</dcterms:created>
  <dcterms:modified xsi:type="dcterms:W3CDTF">2025-03-19T11:31:13Z</dcterms:modified>
</cp:coreProperties>
</file>